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19035" windowHeight="9975"/>
  </bookViews>
  <sheets>
    <sheet name="Вед.свод" sheetId="1" r:id="rId1"/>
  </sheets>
  <definedNames>
    <definedName name="_xlnm._FilterDatabase" localSheetId="0" hidden="1">Вед.свод!$A$13:$I$70</definedName>
    <definedName name="_xlnm.Print_Titles" localSheetId="0">Вед.свод!$12:$12</definedName>
    <definedName name="_xlnm.Print_Area" localSheetId="0">Вед.свод!$A$1:$I$72</definedName>
  </definedNames>
  <calcPr calcId="124519"/>
</workbook>
</file>

<file path=xl/calcChain.xml><?xml version="1.0" encoding="utf-8"?>
<calcChain xmlns="http://schemas.openxmlformats.org/spreadsheetml/2006/main">
  <c r="I78" i="1"/>
  <c r="H78"/>
  <c r="I75"/>
  <c r="H75"/>
  <c r="I72"/>
  <c r="H72"/>
  <c r="I69"/>
  <c r="H69"/>
  <c r="I66"/>
  <c r="H66"/>
  <c r="H63"/>
  <c r="I60"/>
  <c r="H60"/>
  <c r="I57"/>
  <c r="H57"/>
  <c r="I54"/>
  <c r="H54"/>
  <c r="I53"/>
  <c r="H53"/>
  <c r="I52"/>
  <c r="I51" s="1"/>
  <c r="I50" s="1"/>
  <c r="I49" s="1"/>
  <c r="H52"/>
  <c r="H51" s="1"/>
  <c r="H50" s="1"/>
  <c r="H49" s="1"/>
  <c r="I46"/>
  <c r="H46"/>
  <c r="I45"/>
  <c r="H45"/>
  <c r="I44"/>
  <c r="I43" s="1"/>
  <c r="H44"/>
  <c r="H43" s="1"/>
  <c r="I42"/>
  <c r="H42"/>
  <c r="I37"/>
  <c r="H37"/>
  <c r="I34"/>
  <c r="H34"/>
  <c r="I31"/>
  <c r="H31"/>
  <c r="I28"/>
  <c r="I25" s="1"/>
  <c r="I24" s="1"/>
  <c r="H28"/>
  <c r="H25" s="1"/>
  <c r="H24" s="1"/>
  <c r="I27"/>
  <c r="H27"/>
  <c r="I26"/>
  <c r="I15" s="1"/>
  <c r="H26"/>
  <c r="H15" s="1"/>
  <c r="I21"/>
  <c r="H21"/>
  <c r="I20"/>
  <c r="I19" s="1"/>
  <c r="I18" s="1"/>
  <c r="I17" s="1"/>
  <c r="H20"/>
  <c r="H19" s="1"/>
  <c r="H18" s="1"/>
  <c r="H17" s="1"/>
  <c r="I16"/>
  <c r="I13" s="1"/>
  <c r="I10" s="1"/>
  <c r="H16"/>
  <c r="H13" s="1"/>
  <c r="H10" s="1"/>
  <c r="I14" l="1"/>
  <c r="H14"/>
  <c r="H12"/>
  <c r="I41"/>
  <c r="I40" s="1"/>
  <c r="H41"/>
  <c r="H40" s="1"/>
  <c r="H11" l="1"/>
  <c r="H9"/>
  <c r="H8" s="1"/>
  <c r="I12"/>
  <c r="I11" l="1"/>
  <c r="I9"/>
  <c r="I8" s="1"/>
</calcChain>
</file>

<file path=xl/sharedStrings.xml><?xml version="1.0" encoding="utf-8"?>
<sst xmlns="http://schemas.openxmlformats.org/spreadsheetml/2006/main" count="456" uniqueCount="66">
  <si>
    <t>Наименование</t>
  </si>
  <si>
    <t>ГРБС</t>
  </si>
  <si>
    <t>РПр</t>
  </si>
  <si>
    <t>Пр</t>
  </si>
  <si>
    <t>ЦСт</t>
  </si>
  <si>
    <t>ВР</t>
  </si>
  <si>
    <t>Ист</t>
  </si>
  <si>
    <t>Итого:</t>
  </si>
  <si>
    <t>городские средства</t>
  </si>
  <si>
    <t>1</t>
  </si>
  <si>
    <t>0400</t>
  </si>
  <si>
    <t>0409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</si>
  <si>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</si>
  <si>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</si>
  <si>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</si>
  <si>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</si>
  <si>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</si>
  <si>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Капитальные вложения в объекты государственной (муниципальной) собственности</t>
  </si>
  <si>
    <t>Городские средства</t>
  </si>
  <si>
    <t>0500</t>
  </si>
  <si>
    <t>0502</t>
  </si>
  <si>
    <t xml:space="preserve">Единица измерения: тыс. руб.   
</t>
  </si>
  <si>
    <t>888</t>
  </si>
  <si>
    <t>Управление строительства, дорожного хозяйства и благоустройства администрации города Орла</t>
  </si>
  <si>
    <t>Дорожное хозяйство (дорожные фонды)</t>
  </si>
  <si>
    <t>Коммунальное хозяйство</t>
  </si>
  <si>
    <t>0000000000</t>
  </si>
  <si>
    <t>2</t>
  </si>
  <si>
    <t>Областные средства</t>
  </si>
  <si>
    <t xml:space="preserve">областные средства </t>
  </si>
  <si>
    <t>3500000000</t>
  </si>
  <si>
    <t xml:space="preserve">        Строительство объекта "Улица Кузнецова на участке от Московского шоссе до ул. Раздольная в г. Орле"</t>
  </si>
  <si>
    <t xml:space="preserve">       Реконструкция объекта "Улица Авиационная на участке от Карачевского ш. до ул. Спивака в г. Орле"</t>
  </si>
  <si>
    <t>2027 год</t>
  </si>
  <si>
    <t xml:space="preserve">      Строительство объекта «Станция умягчения Окского ВЗУ» </t>
  </si>
  <si>
    <t>350009Д110</t>
  </si>
  <si>
    <t xml:space="preserve">       Строительство объекта "Улично-дорожная сеть (I этап строительства) и сети газораспределения для объектов индивидуальной жилой застройки в Северном районе г.Орла (территория, ограниченная ул. Михалицына, пер. Керамический, полосой отчуждения железной дороги и ул. Раздольная)"</t>
  </si>
  <si>
    <t>3500070500</t>
  </si>
  <si>
    <t>350И253180</t>
  </si>
  <si>
    <t xml:space="preserve">        Строительство 2-й нитки самотечного канализационного коллектора по Правому берегу р. Ока от камеры гашения в районе ул. Молодежной до приемной камеры КНС №8. 1-й этап строительства - от точки врезки коллектора микрорайона "Болховский" до приемной камеры КНС №8</t>
  </si>
  <si>
    <t>464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</si>
  <si>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</si>
  <si>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</si>
  <si>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  Водопроводные сети в Советском районе города Орла Орловской области. 1 - этап - кольцевая водопроводная сеть от ул. Цветаева по ул. Героев Пожарных, ул. Картукова, ул. Скворцова, Наугорскому шоссе. 2 - этап - водопроводные сети от ул. Скворцова по Наугорскому шоссе, ул. Сурнева, ул. Генерала Горбатова, ул. Донецкой, пер. Луганскому (разработка проектной документации с прохождением государственной экспертизы и выполнение строительно-монтажных работ)</t>
  </si>
  <si>
    <t>3500098556</t>
  </si>
  <si>
    <t xml:space="preserve">      Выполнение работ по подготовке обоснований инвестиций и проведение технологического и ценового аудита обоснования инвестиций по созданию объекта «Строительство автомобильной дороги для обеспечения дополнительного выезда из микрорайона № 6 в Северном районе»</t>
  </si>
  <si>
    <t>350И8А447С</t>
  </si>
  <si>
    <t>Муниципальная программа "Адресная инвестиционная программа города Орла"</t>
  </si>
  <si>
    <t xml:space="preserve">      Разработка проектной документации по объекту "Строительство автомобильной дороги по ул. Игнатова г. Орла до ул. Садовая в д. Жилина Орловского муниципального округа"</t>
  </si>
  <si>
    <t>3500044010</t>
  </si>
  <si>
    <t>Приложение 14</t>
  </si>
  <si>
    <t xml:space="preserve">к решению Орловского городского Совета народных депутатов </t>
  </si>
  <si>
    <t>"О бюджете города Орла на 2026 год и на плановый период 2027 и 2028 годов"</t>
  </si>
  <si>
    <t xml:space="preserve"> №7/0085 - ГС от 24.12.2025</t>
  </si>
  <si>
    <t xml:space="preserve"> Бюджетные инвестиции в объекты капитального строительства на плановый период 2027 и 2028 годов</t>
  </si>
  <si>
    <t>2028 год</t>
  </si>
  <si>
    <t xml:space="preserve">      Строительство объекта: "Улично-дорожная сеть местного значения  и сети  инженерно-технического обеспечения  для объектов индивидуальной жилой застройки в Северном районе г. Орла" (1 этап - строительство сетей газоснабжения)</t>
  </si>
  <si>
    <t>Строительство объекта "Улично-дорожная сеть (I этап строительства) и сети газораспределения для объектов индивидуальной жилой застройки в Северном районе г.Орла (территория, ограниченная ул. Михалицына, пер. Керамический, полосой отчуждения железной дороги и ул. Раздольная)" (сети газораспределения)</t>
  </si>
  <si>
    <t xml:space="preserve">      Строительство объекта: "Улично-дорожная сеть (I этап строительства) и сети газораспределения для объектов индивидуальной жилой застройки в Северном районе г. Орла (территория, ограниченная ул. Михалицына, пер. Керамический, полосой отчуждения железной дороги и ул. Раздольная)"</t>
  </si>
  <si>
    <t xml:space="preserve">        Реконструкция Левобережного канализационного коллектора Ду - 1000 мм, участок за ж/д мостом через ул. Городскую до проходного канала на пер. Воскресенском</t>
  </si>
  <si>
    <t>3500075410</t>
  </si>
  <si>
    <t>Областные  средства</t>
  </si>
  <si>
    <t xml:space="preserve">       Строительство объекта "Станция умягчения Окского ВЗУ"</t>
  </si>
  <si>
    <t xml:space="preserve">        Строительство 2-й нитки самотечного канализационного коллектора по Правому берегу р. Ока от камер гашения в районе ул. Молодежной до приемной камеры КНС N 8. 2-й этап строительства - от камеры гашения по ул. Молодежная до врезки МР Болховский</t>
  </si>
  <si>
    <t xml:space="preserve">Начальник финансового управления администрации города Орла                                                                                                                                                                                                                                                    </t>
  </si>
  <si>
    <t>Н.В. Зубцова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</si>
</sst>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name val="Arial Cyr"/>
      <charset val="204"/>
    </font>
    <font>
      <sz val="8"/>
      <name val="Arial Cyr"/>
      <charset val="204"/>
    </font>
    <font>
      <sz val="10"/>
      <color indexed="8"/>
      <name val="Arial"/>
      <family val="2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</font>
    <font>
      <b/>
      <sz val="11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b/>
      <i/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Arial Cyr"/>
      <family val="2"/>
      <charset val="204"/>
    </font>
    <font>
      <i/>
      <sz val="12"/>
      <name val="Arial"/>
      <family val="2"/>
      <charset val="204"/>
    </font>
    <font>
      <b/>
      <sz val="12"/>
      <color rgb="FFFF0000"/>
      <name val="Arial Cyr"/>
      <charset val="204"/>
    </font>
    <font>
      <b/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164" fontId="8" fillId="0" borderId="3">
      <alignment horizontal="center" vertical="center"/>
    </xf>
    <xf numFmtId="164" fontId="8" fillId="0" borderId="3">
      <alignment horizontal="center" vertical="center" wrapText="1"/>
    </xf>
    <xf numFmtId="164" fontId="2" fillId="0" borderId="1">
      <alignment horizontal="right" vertical="center"/>
    </xf>
    <xf numFmtId="164" fontId="2" fillId="0" borderId="1">
      <alignment horizontal="right" vertical="center" shrinkToFit="1"/>
    </xf>
    <xf numFmtId="164" fontId="9" fillId="0" borderId="3">
      <alignment horizontal="right" vertical="center"/>
    </xf>
    <xf numFmtId="164" fontId="9" fillId="0" borderId="3">
      <alignment horizontal="right" vertical="center" shrinkToFit="1"/>
    </xf>
    <xf numFmtId="164" fontId="9" fillId="0" borderId="3">
      <alignment horizontal="right" vertical="center" shrinkToFit="1"/>
    </xf>
    <xf numFmtId="49" fontId="8" fillId="0" borderId="3">
      <alignment horizontal="center" vertical="center" wrapText="1"/>
    </xf>
    <xf numFmtId="49" fontId="10" fillId="0" borderId="3">
      <alignment horizontal="left" vertical="center" wrapText="1"/>
    </xf>
    <xf numFmtId="49" fontId="2" fillId="0" borderId="1">
      <alignment horizontal="left" vertical="center" wrapText="1"/>
    </xf>
    <xf numFmtId="49" fontId="2" fillId="0" borderId="1">
      <alignment horizontal="left" vertical="center" wrapText="1"/>
    </xf>
    <xf numFmtId="49" fontId="2" fillId="0" borderId="1">
      <alignment horizontal="center" vertical="center" shrinkToFit="1"/>
    </xf>
    <xf numFmtId="49" fontId="2" fillId="0" borderId="1">
      <alignment horizontal="left" vertical="center" wrapText="1"/>
    </xf>
    <xf numFmtId="49" fontId="10" fillId="0" borderId="3">
      <alignment horizontal="center" vertical="center"/>
    </xf>
    <xf numFmtId="49" fontId="2" fillId="0" borderId="1">
      <alignment horizontal="center" vertical="center" shrinkToFit="1"/>
    </xf>
    <xf numFmtId="49" fontId="9" fillId="0" borderId="3">
      <alignment horizontal="center" vertical="center"/>
    </xf>
    <xf numFmtId="49" fontId="2" fillId="0" borderId="1">
      <alignment horizontal="center" vertical="center" shrinkToFit="1"/>
    </xf>
    <xf numFmtId="49" fontId="2" fillId="0" borderId="1">
      <alignment horizontal="center" vertical="center"/>
    </xf>
    <xf numFmtId="49" fontId="8" fillId="0" borderId="4">
      <alignment horizontal="center" vertical="center" wrapText="1"/>
    </xf>
    <xf numFmtId="164" fontId="9" fillId="0" borderId="3">
      <alignment horizontal="right" vertical="center"/>
    </xf>
    <xf numFmtId="0" fontId="8" fillId="0" borderId="0">
      <alignment horizontal="left" wrapText="1"/>
    </xf>
  </cellStyleXfs>
  <cellXfs count="68">
    <xf numFmtId="0" fontId="0" fillId="0" borderId="0" xfId="0"/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/>
    <xf numFmtId="0" fontId="11" fillId="0" borderId="0" xfId="0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164" fontId="4" fillId="0" borderId="2" xfId="0" applyNumberFormat="1" applyFont="1" applyFill="1" applyBorder="1" applyAlignment="1">
      <alignment horizontal="right" vertical="center" shrinkToFit="1"/>
    </xf>
    <xf numFmtId="49" fontId="3" fillId="0" borderId="0" xfId="0" applyNumberFormat="1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shrinkToFit="1"/>
    </xf>
    <xf numFmtId="1" fontId="7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13" applyFont="1" applyFill="1" applyBorder="1" applyAlignment="1">
      <alignment horizontal="center" vertical="center" shrinkToFit="1"/>
    </xf>
    <xf numFmtId="49" fontId="4" fillId="0" borderId="2" xfId="15" applyFont="1" applyFill="1" applyBorder="1" applyAlignment="1">
      <alignment horizontal="center" vertical="center"/>
    </xf>
    <xf numFmtId="49" fontId="4" fillId="0" borderId="2" xfId="10" applyFont="1" applyFill="1" applyBorder="1">
      <alignment horizontal="left" vertical="center" wrapText="1"/>
    </xf>
    <xf numFmtId="0" fontId="15" fillId="0" borderId="2" xfId="10" applyNumberFormat="1" applyFont="1" applyFill="1" applyBorder="1">
      <alignment horizontal="left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horizontal="center" wrapText="1"/>
    </xf>
    <xf numFmtId="164" fontId="5" fillId="0" borderId="0" xfId="0" applyNumberFormat="1" applyFont="1" applyFill="1" applyAlignment="1">
      <alignment horizontal="right" shrinkToFit="1"/>
    </xf>
    <xf numFmtId="49" fontId="5" fillId="0" borderId="5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17" fillId="0" borderId="0" xfId="0" applyFont="1" applyFill="1" applyAlignment="1">
      <alignment horizontal="right"/>
    </xf>
    <xf numFmtId="0" fontId="16" fillId="0" borderId="0" xfId="0" applyFont="1"/>
    <xf numFmtId="0" fontId="4" fillId="0" borderId="0" xfId="0" applyFont="1" applyFill="1" applyAlignment="1">
      <alignment horizontal="right"/>
    </xf>
    <xf numFmtId="0" fontId="16" fillId="0" borderId="0" xfId="0" applyFont="1" applyAlignment="1">
      <alignment vertical="top"/>
    </xf>
    <xf numFmtId="49" fontId="4" fillId="0" borderId="2" xfId="8" applyFont="1" applyFill="1" applyBorder="1">
      <alignment horizontal="center" vertical="center" wrapText="1"/>
    </xf>
    <xf numFmtId="49" fontId="6" fillId="0" borderId="2" xfId="13" applyFont="1" applyFill="1" applyBorder="1" applyAlignment="1">
      <alignment horizontal="center" vertical="center" shrinkToFit="1"/>
    </xf>
    <xf numFmtId="49" fontId="6" fillId="0" borderId="2" xfId="15" applyFont="1" applyFill="1" applyBorder="1" applyAlignment="1">
      <alignment horizontal="center" vertical="center"/>
    </xf>
    <xf numFmtId="0" fontId="6" fillId="0" borderId="2" xfId="16" applyNumberFormat="1" applyFont="1" applyFill="1" applyBorder="1" applyAlignment="1"/>
    <xf numFmtId="4" fontId="4" fillId="0" borderId="2" xfId="10" applyNumberFormat="1" applyFont="1" applyFill="1" applyBorder="1">
      <alignment horizontal="left" vertical="center" wrapText="1"/>
    </xf>
    <xf numFmtId="49" fontId="4" fillId="0" borderId="2" xfId="12" applyFont="1" applyFill="1" applyBorder="1">
      <alignment horizontal="center" vertical="center" shrinkToFit="1"/>
    </xf>
    <xf numFmtId="49" fontId="4" fillId="0" borderId="2" xfId="14" applyFont="1" applyFill="1" applyBorder="1">
      <alignment horizontal="center" vertical="center"/>
    </xf>
    <xf numFmtId="0" fontId="6" fillId="0" borderId="2" xfId="15" applyNumberFormat="1" applyFont="1" applyFill="1" applyBorder="1" applyAlignment="1"/>
    <xf numFmtId="164" fontId="4" fillId="0" borderId="2" xfId="5" applyFont="1" applyFill="1" applyBorder="1">
      <alignment horizontal="right" vertical="center"/>
    </xf>
    <xf numFmtId="2" fontId="4" fillId="0" borderId="2" xfId="10" applyNumberFormat="1" applyFont="1" applyFill="1" applyBorder="1">
      <alignment horizontal="left" vertical="center" wrapText="1"/>
    </xf>
    <xf numFmtId="4" fontId="12" fillId="0" borderId="2" xfId="10" applyNumberFormat="1" applyFont="1" applyFill="1" applyBorder="1">
      <alignment horizontal="left" vertical="center" wrapText="1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49" fontId="4" fillId="0" borderId="2" xfId="10" applyFont="1" applyFill="1" applyBorder="1" applyAlignment="1">
      <alignment horizontal="center" vertical="center" wrapText="1"/>
    </xf>
    <xf numFmtId="2" fontId="18" fillId="0" borderId="2" xfId="10" applyNumberFormat="1" applyFont="1" applyFill="1" applyBorder="1">
      <alignment horizontal="left" vertical="center" wrapText="1"/>
    </xf>
    <xf numFmtId="164" fontId="4" fillId="0" borderId="2" xfId="20" applyFont="1" applyFill="1" applyBorder="1" applyAlignment="1">
      <alignment horizontal="right" vertical="center" shrinkToFit="1"/>
    </xf>
    <xf numFmtId="0" fontId="7" fillId="0" borderId="2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2" fontId="12" fillId="0" borderId="2" xfId="10" applyNumberFormat="1" applyFont="1" applyFill="1" applyBorder="1">
      <alignment horizontal="left" vertical="center" wrapText="1"/>
    </xf>
    <xf numFmtId="49" fontId="4" fillId="0" borderId="0" xfId="10" applyFont="1" applyFill="1" applyBorder="1">
      <alignment horizontal="left" vertical="center" wrapText="1"/>
    </xf>
    <xf numFmtId="49" fontId="4" fillId="0" borderId="0" xfId="13" applyFont="1" applyFill="1" applyBorder="1" applyAlignment="1">
      <alignment horizontal="center" vertical="center" shrinkToFit="1"/>
    </xf>
    <xf numFmtId="49" fontId="4" fillId="0" borderId="0" xfId="15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right" vertical="center" shrinkToFit="1"/>
    </xf>
    <xf numFmtId="0" fontId="20" fillId="0" borderId="0" xfId="21" applyFont="1" applyFill="1" applyAlignment="1">
      <alignment wrapText="1"/>
    </xf>
    <xf numFmtId="0" fontId="6" fillId="0" borderId="0" xfId="0" applyFont="1" applyFill="1" applyAlignment="1">
      <alignment horizontal="center" vertical="center"/>
    </xf>
  </cellXfs>
  <cellStyles count="22">
    <cellStyle name="st28" xfId="1"/>
    <cellStyle name="st29" xfId="2"/>
    <cellStyle name="st32" xfId="3"/>
    <cellStyle name="st33" xfId="4"/>
    <cellStyle name="st34" xfId="5"/>
    <cellStyle name="st36" xfId="20"/>
    <cellStyle name="st37" xfId="6"/>
    <cellStyle name="st38" xfId="7"/>
    <cellStyle name="xl22" xfId="8"/>
    <cellStyle name="xl24" xfId="9"/>
    <cellStyle name="xl25" xfId="10"/>
    <cellStyle name="xl28" xfId="11"/>
    <cellStyle name="xl29" xfId="12"/>
    <cellStyle name="xl30" xfId="13"/>
    <cellStyle name="xl32" xfId="14"/>
    <cellStyle name="xl33" xfId="15"/>
    <cellStyle name="xl34" xfId="16"/>
    <cellStyle name="xl35" xfId="17"/>
    <cellStyle name="xl38" xfId="18"/>
    <cellStyle name="xl39" xfId="19"/>
    <cellStyle name="xl45" xf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5"/>
  <sheetViews>
    <sheetView tabSelected="1" view="pageBreakPreview" zoomScale="70" zoomScaleSheetLayoutView="70" workbookViewId="0">
      <selection sqref="A1:XFD1048576"/>
    </sheetView>
  </sheetViews>
  <sheetFormatPr defaultColWidth="9.140625" defaultRowHeight="14.25"/>
  <cols>
    <col min="1" max="1" width="97.7109375" style="30" customWidth="1"/>
    <col min="2" max="2" width="7.5703125" style="31" customWidth="1"/>
    <col min="3" max="3" width="7.85546875" style="31" customWidth="1"/>
    <col min="4" max="4" width="8.7109375" style="31" customWidth="1"/>
    <col min="5" max="5" width="20.85546875" style="31" customWidth="1"/>
    <col min="6" max="6" width="6.85546875" style="31" customWidth="1"/>
    <col min="7" max="7" width="6.85546875" style="32" customWidth="1"/>
    <col min="8" max="9" width="26.42578125" style="33" customWidth="1"/>
    <col min="10" max="10" width="14.28515625" style="8" bestFit="1" customWidth="1"/>
    <col min="11" max="11" width="9.140625" style="8"/>
    <col min="12" max="12" width="11.7109375" style="8" bestFit="1" customWidth="1"/>
    <col min="13" max="16384" width="9.140625" style="8"/>
  </cols>
  <sheetData>
    <row r="1" spans="1:13" s="37" customFormat="1" ht="15" customHeight="1">
      <c r="A1" s="36" t="s">
        <v>50</v>
      </c>
      <c r="B1" s="36"/>
      <c r="C1" s="36"/>
      <c r="D1" s="36"/>
      <c r="E1" s="36"/>
      <c r="F1" s="36"/>
      <c r="G1" s="36"/>
      <c r="H1" s="36"/>
      <c r="I1" s="36"/>
    </row>
    <row r="2" spans="1:13" s="37" customFormat="1" ht="15" customHeight="1">
      <c r="A2" s="36" t="s">
        <v>51</v>
      </c>
      <c r="B2" s="36"/>
      <c r="C2" s="36"/>
      <c r="D2" s="36"/>
      <c r="E2" s="36"/>
      <c r="F2" s="36"/>
      <c r="G2" s="36"/>
      <c r="H2" s="36"/>
      <c r="I2" s="36"/>
    </row>
    <row r="3" spans="1:13" s="37" customFormat="1" ht="15">
      <c r="A3" s="38" t="s">
        <v>52</v>
      </c>
      <c r="B3" s="38"/>
      <c r="C3" s="38"/>
      <c r="D3" s="38"/>
      <c r="E3" s="38"/>
      <c r="F3" s="38"/>
      <c r="G3" s="38"/>
      <c r="H3" s="38"/>
      <c r="I3" s="38"/>
    </row>
    <row r="4" spans="1:13" s="39" customFormat="1" ht="19.5" customHeight="1">
      <c r="A4" s="36" t="s">
        <v>53</v>
      </c>
      <c r="B4" s="36"/>
      <c r="C4" s="36"/>
      <c r="D4" s="36"/>
      <c r="E4" s="36"/>
      <c r="F4" s="36"/>
      <c r="G4" s="36"/>
      <c r="H4" s="36"/>
      <c r="I4" s="36"/>
    </row>
    <row r="5" spans="1:13" s="3" customFormat="1" ht="32.25" customHeight="1">
      <c r="A5" s="35" t="s">
        <v>54</v>
      </c>
      <c r="B5" s="35"/>
      <c r="C5" s="35"/>
      <c r="D5" s="35"/>
      <c r="E5" s="35"/>
      <c r="F5" s="35"/>
      <c r="G5" s="35"/>
      <c r="H5" s="35"/>
      <c r="I5" s="35"/>
    </row>
    <row r="6" spans="1:13" s="3" customFormat="1" ht="22.5" customHeight="1">
      <c r="A6" s="16"/>
      <c r="B6" s="16"/>
      <c r="C6" s="16"/>
      <c r="D6" s="16"/>
      <c r="E6" s="16"/>
      <c r="F6" s="34" t="s">
        <v>21</v>
      </c>
      <c r="G6" s="34"/>
      <c r="H6" s="34"/>
      <c r="I6" s="34"/>
    </row>
    <row r="7" spans="1:13" s="4" customFormat="1" ht="38.450000000000003" customHeight="1">
      <c r="A7" s="17" t="s">
        <v>0</v>
      </c>
      <c r="B7" s="18" t="s">
        <v>1</v>
      </c>
      <c r="C7" s="18" t="s">
        <v>2</v>
      </c>
      <c r="D7" s="18" t="s">
        <v>3</v>
      </c>
      <c r="E7" s="18" t="s">
        <v>4</v>
      </c>
      <c r="F7" s="18" t="s">
        <v>5</v>
      </c>
      <c r="G7" s="18" t="s">
        <v>6</v>
      </c>
      <c r="H7" s="40" t="s">
        <v>33</v>
      </c>
      <c r="I7" s="40" t="s">
        <v>55</v>
      </c>
    </row>
    <row r="8" spans="1:13" s="5" customFormat="1" ht="15.75">
      <c r="A8" s="19" t="s">
        <v>7</v>
      </c>
      <c r="B8" s="20"/>
      <c r="C8" s="20"/>
      <c r="D8" s="20"/>
      <c r="E8" s="20"/>
      <c r="F8" s="20"/>
      <c r="G8" s="20"/>
      <c r="H8" s="21">
        <f>H9+H10</f>
        <v>863109.3</v>
      </c>
      <c r="I8" s="21">
        <f>I9+I10</f>
        <v>1032626</v>
      </c>
      <c r="L8" s="6"/>
      <c r="M8" s="6"/>
    </row>
    <row r="9" spans="1:13" s="5" customFormat="1" ht="15.75">
      <c r="A9" s="19" t="s">
        <v>8</v>
      </c>
      <c r="B9" s="20" t="s">
        <v>9</v>
      </c>
      <c r="C9" s="20"/>
      <c r="D9" s="20"/>
      <c r="E9" s="20"/>
      <c r="F9" s="20"/>
      <c r="G9" s="20"/>
      <c r="H9" s="21">
        <f>H12</f>
        <v>12239.2</v>
      </c>
      <c r="I9" s="21">
        <f>I12</f>
        <v>0</v>
      </c>
      <c r="L9" s="6"/>
    </row>
    <row r="10" spans="1:13" s="5" customFormat="1" ht="15.75">
      <c r="A10" s="19" t="s">
        <v>29</v>
      </c>
      <c r="B10" s="20" t="s">
        <v>27</v>
      </c>
      <c r="C10" s="20"/>
      <c r="D10" s="20"/>
      <c r="E10" s="20"/>
      <c r="F10" s="20"/>
      <c r="G10" s="20"/>
      <c r="H10" s="21">
        <f>H13</f>
        <v>850870.10000000009</v>
      </c>
      <c r="I10" s="21">
        <f>I13</f>
        <v>1032626</v>
      </c>
      <c r="L10" s="6"/>
    </row>
    <row r="11" spans="1:13" s="5" customFormat="1" ht="31.5">
      <c r="A11" s="22" t="s">
        <v>23</v>
      </c>
      <c r="B11" s="20" t="s">
        <v>22</v>
      </c>
      <c r="C11" s="20"/>
      <c r="D11" s="20"/>
      <c r="E11" s="20"/>
      <c r="F11" s="20"/>
      <c r="G11" s="20"/>
      <c r="H11" s="21">
        <f>H12+H13</f>
        <v>863109.3</v>
      </c>
      <c r="I11" s="21">
        <f t="shared" ref="I11" si="0">I12+I13</f>
        <v>1032626</v>
      </c>
      <c r="J11" s="6"/>
    </row>
    <row r="12" spans="1:13" s="5" customFormat="1" ht="15">
      <c r="A12" s="23" t="s">
        <v>8</v>
      </c>
      <c r="B12" s="18" t="s">
        <v>9</v>
      </c>
      <c r="C12" s="18"/>
      <c r="D12" s="18"/>
      <c r="E12" s="18"/>
      <c r="F12" s="18"/>
      <c r="G12" s="18"/>
      <c r="H12" s="15">
        <f>H15+H41</f>
        <v>12239.2</v>
      </c>
      <c r="I12" s="15">
        <f>I15+I41</f>
        <v>0</v>
      </c>
    </row>
    <row r="13" spans="1:13" s="5" customFormat="1" ht="15">
      <c r="A13" s="23" t="s">
        <v>28</v>
      </c>
      <c r="B13" s="18" t="s">
        <v>27</v>
      </c>
      <c r="C13" s="18"/>
      <c r="D13" s="18"/>
      <c r="E13" s="18"/>
      <c r="F13" s="18"/>
      <c r="G13" s="18"/>
      <c r="H13" s="15">
        <f>H16+H42</f>
        <v>850870.10000000009</v>
      </c>
      <c r="I13" s="15">
        <f>I16+I42</f>
        <v>1032626</v>
      </c>
    </row>
    <row r="14" spans="1:13" s="5" customFormat="1" ht="15.75" hidden="1">
      <c r="A14" s="22" t="s">
        <v>24</v>
      </c>
      <c r="B14" s="41" t="s">
        <v>22</v>
      </c>
      <c r="C14" s="42" t="s">
        <v>10</v>
      </c>
      <c r="D14" s="42" t="s">
        <v>11</v>
      </c>
      <c r="E14" s="41"/>
      <c r="F14" s="43"/>
      <c r="G14" s="43"/>
      <c r="H14" s="21">
        <f>H15+H16</f>
        <v>0</v>
      </c>
      <c r="I14" s="21">
        <f>I15+I16</f>
        <v>0</v>
      </c>
    </row>
    <row r="15" spans="1:13" s="2" customFormat="1" ht="15.75" hidden="1">
      <c r="A15" s="44" t="s">
        <v>18</v>
      </c>
      <c r="B15" s="45" t="s">
        <v>22</v>
      </c>
      <c r="C15" s="46" t="s">
        <v>10</v>
      </c>
      <c r="D15" s="46" t="s">
        <v>11</v>
      </c>
      <c r="E15" s="24" t="s">
        <v>26</v>
      </c>
      <c r="F15" s="47"/>
      <c r="G15" s="45">
        <v>1</v>
      </c>
      <c r="H15" s="48">
        <f>H26+H38+H22</f>
        <v>0</v>
      </c>
      <c r="I15" s="48">
        <f>I26+I38+I22</f>
        <v>0</v>
      </c>
      <c r="J15" s="1"/>
      <c r="K15" s="1"/>
    </row>
    <row r="16" spans="1:13" s="2" customFormat="1" ht="15.75" hidden="1">
      <c r="A16" s="23" t="s">
        <v>28</v>
      </c>
      <c r="B16" s="45" t="s">
        <v>22</v>
      </c>
      <c r="C16" s="46" t="s">
        <v>10</v>
      </c>
      <c r="D16" s="46" t="s">
        <v>11</v>
      </c>
      <c r="E16" s="24" t="s">
        <v>26</v>
      </c>
      <c r="F16" s="18"/>
      <c r="G16" s="18" t="s">
        <v>27</v>
      </c>
      <c r="H16" s="48">
        <f>H27+H39+H23</f>
        <v>0</v>
      </c>
      <c r="I16" s="48">
        <f>I27+I39+I23</f>
        <v>0</v>
      </c>
      <c r="J16" s="1"/>
      <c r="K16" s="1"/>
    </row>
    <row r="17" spans="1:11" s="5" customFormat="1" ht="15">
      <c r="A17" s="26" t="s">
        <v>47</v>
      </c>
      <c r="B17" s="24" t="s">
        <v>22</v>
      </c>
      <c r="C17" s="25" t="s">
        <v>10</v>
      </c>
      <c r="D17" s="25" t="s">
        <v>11</v>
      </c>
      <c r="E17" s="24" t="s">
        <v>30</v>
      </c>
      <c r="F17" s="25"/>
      <c r="G17" s="24"/>
      <c r="H17" s="15">
        <f>H18</f>
        <v>0</v>
      </c>
      <c r="I17" s="15">
        <f>I18</f>
        <v>0</v>
      </c>
    </row>
    <row r="18" spans="1:11" s="5" customFormat="1" ht="15">
      <c r="A18" s="49" t="s">
        <v>17</v>
      </c>
      <c r="B18" s="24" t="s">
        <v>22</v>
      </c>
      <c r="C18" s="25" t="s">
        <v>10</v>
      </c>
      <c r="D18" s="25" t="s">
        <v>11</v>
      </c>
      <c r="E18" s="25" t="s">
        <v>30</v>
      </c>
      <c r="F18" s="24" t="s">
        <v>12</v>
      </c>
      <c r="G18" s="25"/>
      <c r="H18" s="15">
        <f>H19+H24</f>
        <v>0</v>
      </c>
      <c r="I18" s="15">
        <f>I19+I24</f>
        <v>0</v>
      </c>
    </row>
    <row r="19" spans="1:11" s="5" customFormat="1" ht="75">
      <c r="A19" s="49" t="s">
        <v>41</v>
      </c>
      <c r="B19" s="24" t="s">
        <v>22</v>
      </c>
      <c r="C19" s="25" t="s">
        <v>10</v>
      </c>
      <c r="D19" s="25" t="s">
        <v>11</v>
      </c>
      <c r="E19" s="25" t="s">
        <v>46</v>
      </c>
      <c r="F19" s="24" t="s">
        <v>42</v>
      </c>
      <c r="G19" s="25"/>
      <c r="H19" s="15">
        <f>H20</f>
        <v>0</v>
      </c>
      <c r="I19" s="15">
        <f>I20</f>
        <v>0</v>
      </c>
    </row>
    <row r="20" spans="1:11" s="5" customFormat="1" ht="30">
      <c r="A20" s="26" t="s">
        <v>15</v>
      </c>
      <c r="B20" s="24" t="s">
        <v>22</v>
      </c>
      <c r="C20" s="25" t="s">
        <v>10</v>
      </c>
      <c r="D20" s="25" t="s">
        <v>11</v>
      </c>
      <c r="E20" s="25" t="s">
        <v>46</v>
      </c>
      <c r="F20" s="24" t="s">
        <v>40</v>
      </c>
      <c r="G20" s="25"/>
      <c r="H20" s="15">
        <f>H21</f>
        <v>0</v>
      </c>
      <c r="I20" s="15">
        <f>I21</f>
        <v>0</v>
      </c>
    </row>
    <row r="21" spans="1:11" s="11" customFormat="1" ht="30">
      <c r="A21" s="50" t="s">
        <v>32</v>
      </c>
      <c r="B21" s="24" t="s">
        <v>22</v>
      </c>
      <c r="C21" s="25" t="s">
        <v>10</v>
      </c>
      <c r="D21" s="25" t="s">
        <v>11</v>
      </c>
      <c r="E21" s="25" t="s">
        <v>46</v>
      </c>
      <c r="F21" s="24" t="s">
        <v>40</v>
      </c>
      <c r="G21" s="25"/>
      <c r="H21" s="15">
        <f>H22+H23</f>
        <v>0</v>
      </c>
      <c r="I21" s="15">
        <f>I22+I23</f>
        <v>0</v>
      </c>
    </row>
    <row r="22" spans="1:11" s="11" customFormat="1" ht="15">
      <c r="A22" s="26" t="s">
        <v>18</v>
      </c>
      <c r="B22" s="24" t="s">
        <v>22</v>
      </c>
      <c r="C22" s="25" t="s">
        <v>10</v>
      </c>
      <c r="D22" s="25" t="s">
        <v>11</v>
      </c>
      <c r="E22" s="25" t="s">
        <v>46</v>
      </c>
      <c r="F22" s="25" t="s">
        <v>40</v>
      </c>
      <c r="G22" s="24" t="s">
        <v>9</v>
      </c>
      <c r="H22" s="15">
        <v>0</v>
      </c>
      <c r="I22" s="15">
        <v>0</v>
      </c>
      <c r="J22" s="12"/>
      <c r="K22" s="12"/>
    </row>
    <row r="23" spans="1:11" s="11" customFormat="1" ht="15">
      <c r="A23" s="26" t="s">
        <v>28</v>
      </c>
      <c r="B23" s="24" t="s">
        <v>22</v>
      </c>
      <c r="C23" s="25" t="s">
        <v>10</v>
      </c>
      <c r="D23" s="25" t="s">
        <v>11</v>
      </c>
      <c r="E23" s="25" t="s">
        <v>46</v>
      </c>
      <c r="F23" s="25" t="s">
        <v>40</v>
      </c>
      <c r="G23" s="24" t="s">
        <v>27</v>
      </c>
      <c r="H23" s="15">
        <v>0</v>
      </c>
      <c r="I23" s="15">
        <v>0</v>
      </c>
      <c r="J23" s="12"/>
      <c r="K23" s="12"/>
    </row>
    <row r="24" spans="1:11" s="5" customFormat="1" ht="15">
      <c r="A24" s="26" t="s">
        <v>13</v>
      </c>
      <c r="B24" s="24" t="s">
        <v>22</v>
      </c>
      <c r="C24" s="25" t="s">
        <v>10</v>
      </c>
      <c r="D24" s="25" t="s">
        <v>11</v>
      </c>
      <c r="E24" s="25" t="s">
        <v>35</v>
      </c>
      <c r="F24" s="24" t="s">
        <v>14</v>
      </c>
      <c r="G24" s="25"/>
      <c r="H24" s="15">
        <f>H25</f>
        <v>0</v>
      </c>
      <c r="I24" s="15">
        <f t="shared" ref="I24" si="1">I25</f>
        <v>0</v>
      </c>
    </row>
    <row r="25" spans="1:11" s="5" customFormat="1" ht="30">
      <c r="A25" s="26" t="s">
        <v>15</v>
      </c>
      <c r="B25" s="24" t="s">
        <v>22</v>
      </c>
      <c r="C25" s="25" t="s">
        <v>10</v>
      </c>
      <c r="D25" s="25" t="s">
        <v>11</v>
      </c>
      <c r="E25" s="25" t="s">
        <v>35</v>
      </c>
      <c r="F25" s="24" t="s">
        <v>16</v>
      </c>
      <c r="G25" s="25"/>
      <c r="H25" s="15">
        <f>H28+H31</f>
        <v>0</v>
      </c>
      <c r="I25" s="15">
        <f>I28+I31</f>
        <v>0</v>
      </c>
    </row>
    <row r="26" spans="1:11" s="5" customFormat="1" ht="37.5" customHeight="1">
      <c r="A26" s="26" t="s">
        <v>18</v>
      </c>
      <c r="B26" s="24" t="s">
        <v>22</v>
      </c>
      <c r="C26" s="25" t="s">
        <v>10</v>
      </c>
      <c r="D26" s="25" t="s">
        <v>11</v>
      </c>
      <c r="E26" s="25" t="s">
        <v>35</v>
      </c>
      <c r="F26" s="25" t="s">
        <v>16</v>
      </c>
      <c r="G26" s="24" t="s">
        <v>9</v>
      </c>
      <c r="H26" s="15">
        <f>H29+H32+H35</f>
        <v>0</v>
      </c>
      <c r="I26" s="15">
        <f>I29+I32+I35</f>
        <v>0</v>
      </c>
      <c r="J26" s="6"/>
      <c r="K26" s="6"/>
    </row>
    <row r="27" spans="1:11" s="5" customFormat="1" ht="15">
      <c r="A27" s="26" t="s">
        <v>28</v>
      </c>
      <c r="B27" s="24" t="s">
        <v>22</v>
      </c>
      <c r="C27" s="25" t="s">
        <v>10</v>
      </c>
      <c r="D27" s="25" t="s">
        <v>11</v>
      </c>
      <c r="E27" s="25" t="s">
        <v>35</v>
      </c>
      <c r="F27" s="25" t="s">
        <v>16</v>
      </c>
      <c r="G27" s="24" t="s">
        <v>27</v>
      </c>
      <c r="H27" s="15">
        <f>H30+H33+H36</f>
        <v>0</v>
      </c>
      <c r="I27" s="15">
        <f>I30+I33+I36</f>
        <v>0</v>
      </c>
      <c r="J27" s="6"/>
      <c r="K27" s="6"/>
    </row>
    <row r="28" spans="1:11" s="5" customFormat="1" ht="30">
      <c r="A28" s="50" t="s">
        <v>31</v>
      </c>
      <c r="B28" s="24" t="s">
        <v>22</v>
      </c>
      <c r="C28" s="25" t="s">
        <v>10</v>
      </c>
      <c r="D28" s="25" t="s">
        <v>11</v>
      </c>
      <c r="E28" s="25" t="s">
        <v>35</v>
      </c>
      <c r="F28" s="24" t="s">
        <v>16</v>
      </c>
      <c r="G28" s="25"/>
      <c r="H28" s="15">
        <f>H29</f>
        <v>0</v>
      </c>
      <c r="I28" s="15">
        <f>I29</f>
        <v>0</v>
      </c>
    </row>
    <row r="29" spans="1:11" s="5" customFormat="1" ht="15">
      <c r="A29" s="26" t="s">
        <v>18</v>
      </c>
      <c r="B29" s="24" t="s">
        <v>22</v>
      </c>
      <c r="C29" s="25" t="s">
        <v>10</v>
      </c>
      <c r="D29" s="25" t="s">
        <v>11</v>
      </c>
      <c r="E29" s="25" t="s">
        <v>35</v>
      </c>
      <c r="F29" s="25" t="s">
        <v>16</v>
      </c>
      <c r="G29" s="24" t="s">
        <v>9</v>
      </c>
      <c r="H29" s="15">
        <v>0</v>
      </c>
      <c r="I29" s="15">
        <v>0</v>
      </c>
      <c r="J29" s="6"/>
      <c r="K29" s="6"/>
    </row>
    <row r="30" spans="1:11" s="5" customFormat="1" ht="15">
      <c r="A30" s="26" t="s">
        <v>28</v>
      </c>
      <c r="B30" s="24" t="s">
        <v>22</v>
      </c>
      <c r="C30" s="25" t="s">
        <v>10</v>
      </c>
      <c r="D30" s="25" t="s">
        <v>11</v>
      </c>
      <c r="E30" s="25" t="s">
        <v>35</v>
      </c>
      <c r="F30" s="25" t="s">
        <v>16</v>
      </c>
      <c r="G30" s="24" t="s">
        <v>27</v>
      </c>
      <c r="H30" s="15">
        <v>0</v>
      </c>
      <c r="I30" s="15">
        <v>0</v>
      </c>
      <c r="J30" s="6"/>
      <c r="K30" s="6"/>
    </row>
    <row r="31" spans="1:11" s="14" customFormat="1" ht="60">
      <c r="A31" s="50" t="s">
        <v>45</v>
      </c>
      <c r="B31" s="24" t="s">
        <v>22</v>
      </c>
      <c r="C31" s="25" t="s">
        <v>10</v>
      </c>
      <c r="D31" s="25" t="s">
        <v>11</v>
      </c>
      <c r="E31" s="25" t="s">
        <v>35</v>
      </c>
      <c r="F31" s="25" t="s">
        <v>16</v>
      </c>
      <c r="G31" s="24"/>
      <c r="H31" s="15">
        <f>H32+H33</f>
        <v>0</v>
      </c>
      <c r="I31" s="15">
        <f t="shared" ref="I31" si="2">I32+I33</f>
        <v>0</v>
      </c>
    </row>
    <row r="32" spans="1:11" s="14" customFormat="1" ht="15">
      <c r="A32" s="26" t="s">
        <v>18</v>
      </c>
      <c r="B32" s="24" t="s">
        <v>22</v>
      </c>
      <c r="C32" s="25" t="s">
        <v>10</v>
      </c>
      <c r="D32" s="25" t="s">
        <v>11</v>
      </c>
      <c r="E32" s="25" t="s">
        <v>35</v>
      </c>
      <c r="F32" s="25" t="s">
        <v>16</v>
      </c>
      <c r="G32" s="24" t="s">
        <v>9</v>
      </c>
      <c r="H32" s="15">
        <v>0</v>
      </c>
      <c r="I32" s="15">
        <v>0</v>
      </c>
    </row>
    <row r="33" spans="1:11" s="14" customFormat="1" ht="35.25" customHeight="1">
      <c r="A33" s="26" t="s">
        <v>28</v>
      </c>
      <c r="B33" s="24" t="s">
        <v>22</v>
      </c>
      <c r="C33" s="25" t="s">
        <v>10</v>
      </c>
      <c r="D33" s="25" t="s">
        <v>11</v>
      </c>
      <c r="E33" s="25" t="s">
        <v>35</v>
      </c>
      <c r="F33" s="25" t="s">
        <v>16</v>
      </c>
      <c r="G33" s="24" t="s">
        <v>27</v>
      </c>
      <c r="H33" s="15">
        <v>0</v>
      </c>
      <c r="I33" s="15">
        <v>0</v>
      </c>
    </row>
    <row r="34" spans="1:11" s="14" customFormat="1" ht="45">
      <c r="A34" s="50" t="s">
        <v>48</v>
      </c>
      <c r="B34" s="24" t="s">
        <v>22</v>
      </c>
      <c r="C34" s="25" t="s">
        <v>10</v>
      </c>
      <c r="D34" s="25" t="s">
        <v>11</v>
      </c>
      <c r="E34" s="25" t="s">
        <v>35</v>
      </c>
      <c r="F34" s="25" t="s">
        <v>16</v>
      </c>
      <c r="G34" s="24"/>
      <c r="H34" s="15">
        <f>H35+H36</f>
        <v>0</v>
      </c>
      <c r="I34" s="15">
        <f t="shared" ref="I34" si="3">I35+I36</f>
        <v>0</v>
      </c>
    </row>
    <row r="35" spans="1:11" s="14" customFormat="1" ht="15">
      <c r="A35" s="26" t="s">
        <v>18</v>
      </c>
      <c r="B35" s="24" t="s">
        <v>22</v>
      </c>
      <c r="C35" s="25" t="s">
        <v>10</v>
      </c>
      <c r="D35" s="25" t="s">
        <v>11</v>
      </c>
      <c r="E35" s="25" t="s">
        <v>35</v>
      </c>
      <c r="F35" s="25" t="s">
        <v>16</v>
      </c>
      <c r="G35" s="24" t="s">
        <v>9</v>
      </c>
      <c r="H35" s="15">
        <v>0</v>
      </c>
      <c r="I35" s="15">
        <v>0</v>
      </c>
    </row>
    <row r="36" spans="1:11" s="14" customFormat="1" ht="15">
      <c r="A36" s="26" t="s">
        <v>28</v>
      </c>
      <c r="B36" s="24" t="s">
        <v>22</v>
      </c>
      <c r="C36" s="25" t="s">
        <v>10</v>
      </c>
      <c r="D36" s="25" t="s">
        <v>11</v>
      </c>
      <c r="E36" s="25" t="s">
        <v>35</v>
      </c>
      <c r="F36" s="25" t="s">
        <v>16</v>
      </c>
      <c r="G36" s="24" t="s">
        <v>27</v>
      </c>
      <c r="H36" s="15">
        <v>0</v>
      </c>
      <c r="I36" s="15">
        <v>0</v>
      </c>
    </row>
    <row r="37" spans="1:11" s="51" customFormat="1" ht="75">
      <c r="A37" s="50" t="s">
        <v>36</v>
      </c>
      <c r="B37" s="24" t="s">
        <v>22</v>
      </c>
      <c r="C37" s="25" t="s">
        <v>10</v>
      </c>
      <c r="D37" s="25" t="s">
        <v>11</v>
      </c>
      <c r="E37" s="25" t="s">
        <v>37</v>
      </c>
      <c r="F37" s="24" t="s">
        <v>16</v>
      </c>
      <c r="G37" s="25"/>
      <c r="H37" s="15">
        <f>H38</f>
        <v>0</v>
      </c>
      <c r="I37" s="15">
        <f>I38+I39</f>
        <v>0</v>
      </c>
    </row>
    <row r="38" spans="1:11" s="51" customFormat="1" ht="15">
      <c r="A38" s="26" t="s">
        <v>18</v>
      </c>
      <c r="B38" s="24" t="s">
        <v>22</v>
      </c>
      <c r="C38" s="25" t="s">
        <v>10</v>
      </c>
      <c r="D38" s="25" t="s">
        <v>11</v>
      </c>
      <c r="E38" s="25" t="s">
        <v>37</v>
      </c>
      <c r="F38" s="25" t="s">
        <v>16</v>
      </c>
      <c r="G38" s="24" t="s">
        <v>9</v>
      </c>
      <c r="H38" s="15">
        <v>0</v>
      </c>
      <c r="I38" s="15">
        <v>0</v>
      </c>
      <c r="J38" s="52"/>
      <c r="K38" s="52"/>
    </row>
    <row r="39" spans="1:11" s="51" customFormat="1" ht="48" customHeight="1">
      <c r="A39" s="26" t="s">
        <v>28</v>
      </c>
      <c r="B39" s="24" t="s">
        <v>22</v>
      </c>
      <c r="C39" s="25" t="s">
        <v>10</v>
      </c>
      <c r="D39" s="25" t="s">
        <v>11</v>
      </c>
      <c r="E39" s="25" t="s">
        <v>37</v>
      </c>
      <c r="F39" s="25" t="s">
        <v>16</v>
      </c>
      <c r="G39" s="24" t="s">
        <v>27</v>
      </c>
      <c r="H39" s="15">
        <v>0</v>
      </c>
      <c r="I39" s="15">
        <v>0</v>
      </c>
      <c r="J39" s="52"/>
      <c r="K39" s="52"/>
    </row>
    <row r="40" spans="1:11" s="5" customFormat="1" ht="15.75">
      <c r="A40" s="22" t="s">
        <v>25</v>
      </c>
      <c r="B40" s="41" t="s">
        <v>22</v>
      </c>
      <c r="C40" s="42" t="s">
        <v>19</v>
      </c>
      <c r="D40" s="42" t="s">
        <v>20</v>
      </c>
      <c r="E40" s="41"/>
      <c r="F40" s="43"/>
      <c r="G40" s="43"/>
      <c r="H40" s="21">
        <f>H41+H42</f>
        <v>863109.3</v>
      </c>
      <c r="I40" s="21">
        <f>I41+I42</f>
        <v>1032626</v>
      </c>
    </row>
    <row r="41" spans="1:11" s="2" customFormat="1" ht="15.75">
      <c r="A41" s="44" t="s">
        <v>18</v>
      </c>
      <c r="B41" s="45" t="s">
        <v>22</v>
      </c>
      <c r="C41" s="46" t="s">
        <v>19</v>
      </c>
      <c r="D41" s="46" t="s">
        <v>20</v>
      </c>
      <c r="E41" s="24" t="s">
        <v>26</v>
      </c>
      <c r="F41" s="47"/>
      <c r="G41" s="45">
        <v>1</v>
      </c>
      <c r="H41" s="48">
        <f>H52</f>
        <v>12239.2</v>
      </c>
      <c r="I41" s="48">
        <f>I52+I61+I76+I47</f>
        <v>0</v>
      </c>
      <c r="J41" s="1"/>
      <c r="K41" s="1"/>
    </row>
    <row r="42" spans="1:11" s="2" customFormat="1" ht="97.5" customHeight="1">
      <c r="A42" s="44" t="s">
        <v>28</v>
      </c>
      <c r="B42" s="45" t="s">
        <v>22</v>
      </c>
      <c r="C42" s="46" t="s">
        <v>19</v>
      </c>
      <c r="D42" s="46" t="s">
        <v>20</v>
      </c>
      <c r="E42" s="24" t="s">
        <v>26</v>
      </c>
      <c r="F42" s="47"/>
      <c r="G42" s="45" t="s">
        <v>27</v>
      </c>
      <c r="H42" s="48">
        <f>H53</f>
        <v>850870.10000000009</v>
      </c>
      <c r="I42" s="48">
        <f>I53+I62+I77+I48</f>
        <v>1032626</v>
      </c>
      <c r="J42" s="1"/>
      <c r="K42" s="1"/>
    </row>
    <row r="43" spans="1:11" s="13" customFormat="1" ht="15">
      <c r="A43" s="26" t="s">
        <v>17</v>
      </c>
      <c r="B43" s="24" t="s">
        <v>22</v>
      </c>
      <c r="C43" s="24" t="s">
        <v>19</v>
      </c>
      <c r="D43" s="24" t="s">
        <v>20</v>
      </c>
      <c r="E43" s="24" t="s">
        <v>44</v>
      </c>
      <c r="F43" s="24" t="s">
        <v>12</v>
      </c>
      <c r="G43" s="24"/>
      <c r="H43" s="15">
        <f t="shared" ref="H43:I44" si="4">H44</f>
        <v>0</v>
      </c>
      <c r="I43" s="15">
        <f t="shared" si="4"/>
        <v>0</v>
      </c>
    </row>
    <row r="44" spans="1:11" s="13" customFormat="1" ht="15">
      <c r="A44" s="26" t="s">
        <v>13</v>
      </c>
      <c r="B44" s="24" t="s">
        <v>22</v>
      </c>
      <c r="C44" s="24" t="s">
        <v>19</v>
      </c>
      <c r="D44" s="24" t="s">
        <v>20</v>
      </c>
      <c r="E44" s="24" t="s">
        <v>44</v>
      </c>
      <c r="F44" s="24" t="s">
        <v>14</v>
      </c>
      <c r="G44" s="24"/>
      <c r="H44" s="15">
        <f t="shared" si="4"/>
        <v>0</v>
      </c>
      <c r="I44" s="15">
        <f t="shared" si="4"/>
        <v>0</v>
      </c>
    </row>
    <row r="45" spans="1:11" s="13" customFormat="1" ht="30">
      <c r="A45" s="26" t="s">
        <v>15</v>
      </c>
      <c r="B45" s="24" t="s">
        <v>22</v>
      </c>
      <c r="C45" s="24" t="s">
        <v>19</v>
      </c>
      <c r="D45" s="24" t="s">
        <v>20</v>
      </c>
      <c r="E45" s="24" t="s">
        <v>44</v>
      </c>
      <c r="F45" s="24" t="s">
        <v>16</v>
      </c>
      <c r="G45" s="24"/>
      <c r="H45" s="15">
        <f>H48+H47</f>
        <v>0</v>
      </c>
      <c r="I45" s="15">
        <f>I48+I47</f>
        <v>0</v>
      </c>
    </row>
    <row r="46" spans="1:11" s="13" customFormat="1" ht="85.5">
      <c r="A46" s="27" t="s">
        <v>43</v>
      </c>
      <c r="B46" s="24" t="s">
        <v>22</v>
      </c>
      <c r="C46" s="24" t="s">
        <v>19</v>
      </c>
      <c r="D46" s="24" t="s">
        <v>20</v>
      </c>
      <c r="E46" s="24" t="s">
        <v>44</v>
      </c>
      <c r="F46" s="24"/>
      <c r="G46" s="24"/>
      <c r="H46" s="15">
        <f>H47+H48</f>
        <v>0</v>
      </c>
      <c r="I46" s="15">
        <f>I47+I48</f>
        <v>0</v>
      </c>
    </row>
    <row r="47" spans="1:11" s="13" customFormat="1" ht="15">
      <c r="A47" s="26" t="s">
        <v>18</v>
      </c>
      <c r="B47" s="24" t="s">
        <v>22</v>
      </c>
      <c r="C47" s="24" t="s">
        <v>19</v>
      </c>
      <c r="D47" s="24" t="s">
        <v>20</v>
      </c>
      <c r="E47" s="24" t="s">
        <v>44</v>
      </c>
      <c r="F47" s="24" t="s">
        <v>16</v>
      </c>
      <c r="G47" s="24" t="s">
        <v>9</v>
      </c>
      <c r="H47" s="15">
        <v>0</v>
      </c>
      <c r="I47" s="15">
        <v>0</v>
      </c>
    </row>
    <row r="48" spans="1:11" s="13" customFormat="1" ht="15">
      <c r="A48" s="26" t="s">
        <v>28</v>
      </c>
      <c r="B48" s="24" t="s">
        <v>22</v>
      </c>
      <c r="C48" s="24" t="s">
        <v>19</v>
      </c>
      <c r="D48" s="24" t="s">
        <v>20</v>
      </c>
      <c r="E48" s="24" t="s">
        <v>44</v>
      </c>
      <c r="F48" s="24" t="s">
        <v>16</v>
      </c>
      <c r="G48" s="24" t="s">
        <v>27</v>
      </c>
      <c r="H48" s="15">
        <v>0</v>
      </c>
      <c r="I48" s="15">
        <v>0</v>
      </c>
    </row>
    <row r="49" spans="1:11" s="5" customFormat="1" ht="15">
      <c r="A49" s="26" t="s">
        <v>17</v>
      </c>
      <c r="B49" s="24" t="s">
        <v>22</v>
      </c>
      <c r="C49" s="25" t="s">
        <v>10</v>
      </c>
      <c r="D49" s="25" t="s">
        <v>20</v>
      </c>
      <c r="E49" s="25" t="s">
        <v>30</v>
      </c>
      <c r="F49" s="24" t="s">
        <v>12</v>
      </c>
      <c r="G49" s="25"/>
      <c r="H49" s="15">
        <f>H50</f>
        <v>863109.3</v>
      </c>
      <c r="I49" s="15">
        <f>I50</f>
        <v>1032626</v>
      </c>
    </row>
    <row r="50" spans="1:11" s="5" customFormat="1" ht="15">
      <c r="A50" s="26" t="s">
        <v>13</v>
      </c>
      <c r="B50" s="24" t="s">
        <v>22</v>
      </c>
      <c r="C50" s="25" t="s">
        <v>10</v>
      </c>
      <c r="D50" s="25" t="s">
        <v>20</v>
      </c>
      <c r="E50" s="25" t="s">
        <v>30</v>
      </c>
      <c r="F50" s="24" t="s">
        <v>14</v>
      </c>
      <c r="G50" s="25"/>
      <c r="H50" s="15">
        <f>H51</f>
        <v>863109.3</v>
      </c>
      <c r="I50" s="15">
        <f>I51+I60+I75</f>
        <v>1032626</v>
      </c>
    </row>
    <row r="51" spans="1:11" s="5" customFormat="1" ht="104.25" customHeight="1">
      <c r="A51" s="26" t="s">
        <v>15</v>
      </c>
      <c r="B51" s="24" t="s">
        <v>22</v>
      </c>
      <c r="C51" s="25" t="s">
        <v>10</v>
      </c>
      <c r="D51" s="25" t="s">
        <v>20</v>
      </c>
      <c r="E51" s="25" t="s">
        <v>30</v>
      </c>
      <c r="F51" s="24" t="s">
        <v>16</v>
      </c>
      <c r="G51" s="25"/>
      <c r="H51" s="15">
        <f>H53+H52</f>
        <v>863109.3</v>
      </c>
      <c r="I51" s="15">
        <f>I53+I52</f>
        <v>1032626</v>
      </c>
    </row>
    <row r="52" spans="1:11" s="5" customFormat="1" ht="15">
      <c r="A52" s="26" t="s">
        <v>18</v>
      </c>
      <c r="B52" s="24" t="s">
        <v>22</v>
      </c>
      <c r="C52" s="24" t="s">
        <v>19</v>
      </c>
      <c r="D52" s="24" t="s">
        <v>20</v>
      </c>
      <c r="E52" s="24" t="s">
        <v>30</v>
      </c>
      <c r="F52" s="24" t="s">
        <v>16</v>
      </c>
      <c r="G52" s="24" t="s">
        <v>9</v>
      </c>
      <c r="H52" s="15">
        <f>H55+H58+H70+H73+H76+H79</f>
        <v>12239.2</v>
      </c>
      <c r="I52" s="15">
        <f>I55+I58+I70+I73+I76</f>
        <v>0</v>
      </c>
      <c r="J52" s="6"/>
      <c r="K52" s="6"/>
    </row>
    <row r="53" spans="1:11" s="5" customFormat="1" ht="15">
      <c r="A53" s="26" t="s">
        <v>28</v>
      </c>
      <c r="B53" s="24" t="s">
        <v>22</v>
      </c>
      <c r="C53" s="25" t="s">
        <v>10</v>
      </c>
      <c r="D53" s="25" t="s">
        <v>20</v>
      </c>
      <c r="E53" s="25" t="s">
        <v>30</v>
      </c>
      <c r="F53" s="25" t="s">
        <v>16</v>
      </c>
      <c r="G53" s="24" t="s">
        <v>27</v>
      </c>
      <c r="H53" s="15">
        <f>H56+H59+H71+H74+H77+H80+H68</f>
        <v>850870.10000000009</v>
      </c>
      <c r="I53" s="15">
        <f>I56+I59+I71+I74+I77+I80+I68</f>
        <v>1032626</v>
      </c>
      <c r="J53" s="6"/>
      <c r="K53" s="6"/>
    </row>
    <row r="54" spans="1:11" s="54" customFormat="1" ht="60">
      <c r="A54" s="50" t="s">
        <v>56</v>
      </c>
      <c r="B54" s="24" t="s">
        <v>22</v>
      </c>
      <c r="C54" s="24" t="s">
        <v>19</v>
      </c>
      <c r="D54" s="24" t="s">
        <v>20</v>
      </c>
      <c r="E54" s="24" t="s">
        <v>30</v>
      </c>
      <c r="F54" s="24" t="s">
        <v>16</v>
      </c>
      <c r="G54" s="24"/>
      <c r="H54" s="15">
        <f>H56+H55</f>
        <v>88079.9</v>
      </c>
      <c r="I54" s="15">
        <f>I56+I55</f>
        <v>305000</v>
      </c>
      <c r="J54" s="53"/>
      <c r="K54" s="53"/>
    </row>
    <row r="55" spans="1:11" s="54" customFormat="1" ht="15">
      <c r="A55" s="26" t="s">
        <v>18</v>
      </c>
      <c r="B55" s="24" t="s">
        <v>22</v>
      </c>
      <c r="C55" s="24" t="s">
        <v>19</v>
      </c>
      <c r="D55" s="24" t="s">
        <v>20</v>
      </c>
      <c r="E55" s="24" t="s">
        <v>49</v>
      </c>
      <c r="F55" s="24" t="s">
        <v>16</v>
      </c>
      <c r="G55" s="24" t="s">
        <v>9</v>
      </c>
      <c r="H55" s="15">
        <v>7502</v>
      </c>
      <c r="I55" s="15">
        <v>0</v>
      </c>
      <c r="J55" s="55"/>
      <c r="K55" s="53"/>
    </row>
    <row r="56" spans="1:11" s="9" customFormat="1" ht="15">
      <c r="A56" s="26" t="s">
        <v>28</v>
      </c>
      <c r="B56" s="24" t="s">
        <v>22</v>
      </c>
      <c r="C56" s="24" t="s">
        <v>19</v>
      </c>
      <c r="D56" s="24" t="s">
        <v>20</v>
      </c>
      <c r="E56" s="24" t="s">
        <v>37</v>
      </c>
      <c r="F56" s="24" t="s">
        <v>16</v>
      </c>
      <c r="G56" s="24" t="s">
        <v>27</v>
      </c>
      <c r="H56" s="15">
        <v>80577.899999999994</v>
      </c>
      <c r="I56" s="15">
        <v>305000</v>
      </c>
      <c r="J56" s="10"/>
      <c r="K56" s="10"/>
    </row>
    <row r="57" spans="1:11" s="54" customFormat="1" ht="15">
      <c r="A57" s="50" t="s">
        <v>34</v>
      </c>
      <c r="B57" s="24" t="s">
        <v>22</v>
      </c>
      <c r="C57" s="25" t="s">
        <v>19</v>
      </c>
      <c r="D57" s="25" t="s">
        <v>20</v>
      </c>
      <c r="E57" s="24" t="s">
        <v>30</v>
      </c>
      <c r="F57" s="56" t="s">
        <v>16</v>
      </c>
      <c r="G57" s="24"/>
      <c r="H57" s="15">
        <f>H58+H59</f>
        <v>0</v>
      </c>
      <c r="I57" s="15">
        <f>I58+I59</f>
        <v>0</v>
      </c>
    </row>
    <row r="58" spans="1:11" s="54" customFormat="1" ht="15">
      <c r="A58" s="26" t="s">
        <v>18</v>
      </c>
      <c r="B58" s="24" t="s">
        <v>22</v>
      </c>
      <c r="C58" s="25" t="s">
        <v>19</v>
      </c>
      <c r="D58" s="25" t="s">
        <v>20</v>
      </c>
      <c r="E58" s="24" t="s">
        <v>30</v>
      </c>
      <c r="F58" s="56" t="s">
        <v>16</v>
      </c>
      <c r="G58" s="24" t="s">
        <v>9</v>
      </c>
      <c r="H58" s="15">
        <v>0</v>
      </c>
      <c r="I58" s="15">
        <v>0</v>
      </c>
      <c r="J58" s="53"/>
      <c r="K58" s="53"/>
    </row>
    <row r="59" spans="1:11" s="54" customFormat="1" ht="50.25" customHeight="1">
      <c r="A59" s="26" t="s">
        <v>28</v>
      </c>
      <c r="B59" s="24" t="s">
        <v>22</v>
      </c>
      <c r="C59" s="25" t="s">
        <v>19</v>
      </c>
      <c r="D59" s="25" t="s">
        <v>20</v>
      </c>
      <c r="E59" s="24" t="s">
        <v>30</v>
      </c>
      <c r="F59" s="56" t="s">
        <v>16</v>
      </c>
      <c r="G59" s="24" t="s">
        <v>9</v>
      </c>
      <c r="H59" s="15">
        <v>0</v>
      </c>
      <c r="I59" s="15">
        <v>0</v>
      </c>
      <c r="J59" s="53"/>
      <c r="K59" s="53"/>
    </row>
    <row r="60" spans="1:11" s="9" customFormat="1" ht="75">
      <c r="A60" s="50" t="s">
        <v>36</v>
      </c>
      <c r="B60" s="24" t="s">
        <v>22</v>
      </c>
      <c r="C60" s="25" t="s">
        <v>19</v>
      </c>
      <c r="D60" s="25" t="s">
        <v>20</v>
      </c>
      <c r="E60" s="25" t="s">
        <v>37</v>
      </c>
      <c r="F60" s="24" t="s">
        <v>16</v>
      </c>
      <c r="G60" s="25"/>
      <c r="H60" s="15">
        <f>H61+H62</f>
        <v>0</v>
      </c>
      <c r="I60" s="15">
        <f>I61+I62</f>
        <v>0</v>
      </c>
    </row>
    <row r="61" spans="1:11" s="9" customFormat="1" ht="15">
      <c r="A61" s="26" t="s">
        <v>18</v>
      </c>
      <c r="B61" s="24" t="s">
        <v>22</v>
      </c>
      <c r="C61" s="25" t="s">
        <v>19</v>
      </c>
      <c r="D61" s="25" t="s">
        <v>20</v>
      </c>
      <c r="E61" s="25" t="s">
        <v>37</v>
      </c>
      <c r="F61" s="25" t="s">
        <v>16</v>
      </c>
      <c r="G61" s="24" t="s">
        <v>9</v>
      </c>
      <c r="H61" s="15">
        <v>0</v>
      </c>
      <c r="I61" s="15">
        <v>0</v>
      </c>
      <c r="J61" s="10"/>
      <c r="K61" s="10"/>
    </row>
    <row r="62" spans="1:11" s="9" customFormat="1" ht="15" hidden="1" customHeight="1">
      <c r="A62" s="26" t="s">
        <v>28</v>
      </c>
      <c r="B62" s="24" t="s">
        <v>22</v>
      </c>
      <c r="C62" s="25" t="s">
        <v>19</v>
      </c>
      <c r="D62" s="25" t="s">
        <v>20</v>
      </c>
      <c r="E62" s="25" t="s">
        <v>37</v>
      </c>
      <c r="F62" s="25" t="s">
        <v>16</v>
      </c>
      <c r="G62" s="24" t="s">
        <v>27</v>
      </c>
      <c r="H62" s="15">
        <v>0</v>
      </c>
      <c r="I62" s="15">
        <v>0</v>
      </c>
      <c r="J62" s="10"/>
      <c r="K62" s="10"/>
    </row>
    <row r="63" spans="1:11" s="60" customFormat="1" ht="15" hidden="1" customHeight="1">
      <c r="A63" s="57" t="s">
        <v>57</v>
      </c>
      <c r="B63" s="45" t="s">
        <v>22</v>
      </c>
      <c r="C63" s="46" t="s">
        <v>19</v>
      </c>
      <c r="D63" s="46" t="s">
        <v>20</v>
      </c>
      <c r="E63" s="46" t="s">
        <v>30</v>
      </c>
      <c r="F63" s="46" t="s">
        <v>16</v>
      </c>
      <c r="G63" s="45"/>
      <c r="H63" s="58">
        <f>H64</f>
        <v>0</v>
      </c>
      <c r="I63" s="59"/>
    </row>
    <row r="64" spans="1:11" s="60" customFormat="1" ht="15" hidden="1" customHeight="1">
      <c r="A64" s="49" t="s">
        <v>18</v>
      </c>
      <c r="B64" s="45" t="s">
        <v>22</v>
      </c>
      <c r="C64" s="46" t="s">
        <v>19</v>
      </c>
      <c r="D64" s="46" t="s">
        <v>20</v>
      </c>
      <c r="E64" s="46" t="s">
        <v>30</v>
      </c>
      <c r="F64" s="46" t="s">
        <v>16</v>
      </c>
      <c r="G64" s="45" t="s">
        <v>9</v>
      </c>
      <c r="H64" s="58">
        <v>0</v>
      </c>
      <c r="I64" s="59"/>
    </row>
    <row r="65" spans="1:11" s="60" customFormat="1" ht="81" customHeight="1">
      <c r="A65" s="49" t="s">
        <v>28</v>
      </c>
      <c r="B65" s="45" t="s">
        <v>22</v>
      </c>
      <c r="C65" s="46" t="s">
        <v>19</v>
      </c>
      <c r="D65" s="46" t="s">
        <v>20</v>
      </c>
      <c r="E65" s="46" t="s">
        <v>30</v>
      </c>
      <c r="F65" s="46" t="s">
        <v>16</v>
      </c>
      <c r="G65" s="45" t="s">
        <v>27</v>
      </c>
      <c r="H65" s="58"/>
      <c r="I65" s="59"/>
    </row>
    <row r="66" spans="1:11" s="9" customFormat="1" ht="75">
      <c r="A66" s="50" t="s">
        <v>58</v>
      </c>
      <c r="B66" s="24" t="s">
        <v>22</v>
      </c>
      <c r="C66" s="24" t="s">
        <v>19</v>
      </c>
      <c r="D66" s="24" t="s">
        <v>20</v>
      </c>
      <c r="E66" s="24" t="s">
        <v>37</v>
      </c>
      <c r="F66" s="24" t="s">
        <v>16</v>
      </c>
      <c r="G66" s="24"/>
      <c r="H66" s="15">
        <f>H68+H67</f>
        <v>40000</v>
      </c>
      <c r="I66" s="15">
        <f>I68+I67</f>
        <v>60000</v>
      </c>
      <c r="J66" s="10"/>
      <c r="K66" s="10"/>
    </row>
    <row r="67" spans="1:11" s="9" customFormat="1" ht="15">
      <c r="A67" s="26" t="s">
        <v>18</v>
      </c>
      <c r="B67" s="24" t="s">
        <v>22</v>
      </c>
      <c r="C67" s="24" t="s">
        <v>19</v>
      </c>
      <c r="D67" s="24" t="s">
        <v>20</v>
      </c>
      <c r="E67" s="24" t="s">
        <v>37</v>
      </c>
      <c r="F67" s="24" t="s">
        <v>16</v>
      </c>
      <c r="G67" s="24" t="s">
        <v>9</v>
      </c>
      <c r="H67" s="15">
        <v>0</v>
      </c>
      <c r="I67" s="15">
        <v>0</v>
      </c>
      <c r="J67" s="10"/>
      <c r="K67" s="10"/>
    </row>
    <row r="68" spans="1:11" s="9" customFormat="1" ht="81.75" customHeight="1">
      <c r="A68" s="26" t="s">
        <v>28</v>
      </c>
      <c r="B68" s="24" t="s">
        <v>22</v>
      </c>
      <c r="C68" s="24" t="s">
        <v>19</v>
      </c>
      <c r="D68" s="24" t="s">
        <v>20</v>
      </c>
      <c r="E68" s="24" t="s">
        <v>37</v>
      </c>
      <c r="F68" s="24" t="s">
        <v>16</v>
      </c>
      <c r="G68" s="24" t="s">
        <v>27</v>
      </c>
      <c r="H68" s="15">
        <v>40000</v>
      </c>
      <c r="I68" s="15">
        <v>60000</v>
      </c>
      <c r="J68" s="10"/>
      <c r="K68" s="10"/>
    </row>
    <row r="69" spans="1:11" s="60" customFormat="1" ht="45">
      <c r="A69" s="61" t="s">
        <v>59</v>
      </c>
      <c r="B69" s="45" t="s">
        <v>22</v>
      </c>
      <c r="C69" s="46" t="s">
        <v>19</v>
      </c>
      <c r="D69" s="46" t="s">
        <v>20</v>
      </c>
      <c r="E69" s="46" t="s">
        <v>60</v>
      </c>
      <c r="F69" s="45" t="s">
        <v>16</v>
      </c>
      <c r="G69" s="46"/>
      <c r="H69" s="58">
        <f>H70+H71</f>
        <v>51910.6</v>
      </c>
      <c r="I69" s="58">
        <f>I70+I71</f>
        <v>0</v>
      </c>
    </row>
    <row r="70" spans="1:11" s="60" customFormat="1" ht="15.75">
      <c r="A70" s="49" t="s">
        <v>18</v>
      </c>
      <c r="B70" s="45" t="s">
        <v>22</v>
      </c>
      <c r="C70" s="46" t="s">
        <v>19</v>
      </c>
      <c r="D70" s="46" t="s">
        <v>20</v>
      </c>
      <c r="E70" s="46" t="s">
        <v>60</v>
      </c>
      <c r="F70" s="46" t="s">
        <v>16</v>
      </c>
      <c r="G70" s="45" t="s">
        <v>9</v>
      </c>
      <c r="H70" s="58">
        <v>0</v>
      </c>
      <c r="I70" s="58">
        <v>0</v>
      </c>
    </row>
    <row r="71" spans="1:11" s="60" customFormat="1" ht="15.75">
      <c r="A71" s="49" t="s">
        <v>61</v>
      </c>
      <c r="B71" s="45" t="s">
        <v>22</v>
      </c>
      <c r="C71" s="46" t="s">
        <v>19</v>
      </c>
      <c r="D71" s="46" t="s">
        <v>20</v>
      </c>
      <c r="E71" s="46" t="s">
        <v>60</v>
      </c>
      <c r="F71" s="46" t="s">
        <v>16</v>
      </c>
      <c r="G71" s="45" t="s">
        <v>27</v>
      </c>
      <c r="H71" s="58">
        <v>51910.6</v>
      </c>
      <c r="I71" s="58">
        <v>0</v>
      </c>
    </row>
    <row r="72" spans="1:11" s="60" customFormat="1" ht="55.5" customHeight="1">
      <c r="A72" s="61" t="s">
        <v>62</v>
      </c>
      <c r="B72" s="45" t="s">
        <v>22</v>
      </c>
      <c r="C72" s="46" t="s">
        <v>19</v>
      </c>
      <c r="D72" s="46" t="s">
        <v>20</v>
      </c>
      <c r="E72" s="46" t="s">
        <v>60</v>
      </c>
      <c r="F72" s="45" t="s">
        <v>16</v>
      </c>
      <c r="G72" s="46"/>
      <c r="H72" s="58">
        <f>H73+H74</f>
        <v>71314.2</v>
      </c>
      <c r="I72" s="58">
        <f>I73+I74</f>
        <v>0</v>
      </c>
    </row>
    <row r="73" spans="1:11" s="60" customFormat="1" ht="15.75">
      <c r="A73" s="49" t="s">
        <v>18</v>
      </c>
      <c r="B73" s="45" t="s">
        <v>22</v>
      </c>
      <c r="C73" s="46" t="s">
        <v>19</v>
      </c>
      <c r="D73" s="46" t="s">
        <v>20</v>
      </c>
      <c r="E73" s="46" t="s">
        <v>60</v>
      </c>
      <c r="F73" s="46" t="s">
        <v>16</v>
      </c>
      <c r="G73" s="45" t="s">
        <v>9</v>
      </c>
      <c r="H73" s="58">
        <v>0</v>
      </c>
      <c r="I73" s="58">
        <v>0</v>
      </c>
    </row>
    <row r="74" spans="1:11" s="60" customFormat="1" ht="15.75">
      <c r="A74" s="49" t="s">
        <v>61</v>
      </c>
      <c r="B74" s="45" t="s">
        <v>22</v>
      </c>
      <c r="C74" s="46" t="s">
        <v>19</v>
      </c>
      <c r="D74" s="46" t="s">
        <v>20</v>
      </c>
      <c r="E74" s="46" t="s">
        <v>60</v>
      </c>
      <c r="F74" s="46" t="s">
        <v>16</v>
      </c>
      <c r="G74" s="45" t="s">
        <v>27</v>
      </c>
      <c r="H74" s="58">
        <v>71314.2</v>
      </c>
      <c r="I74" s="58">
        <v>0</v>
      </c>
    </row>
    <row r="75" spans="1:11" s="9" customFormat="1" ht="54" customHeight="1">
      <c r="A75" s="50" t="s">
        <v>39</v>
      </c>
      <c r="B75" s="24" t="s">
        <v>22</v>
      </c>
      <c r="C75" s="25" t="s">
        <v>19</v>
      </c>
      <c r="D75" s="25" t="s">
        <v>20</v>
      </c>
      <c r="E75" s="25" t="s">
        <v>38</v>
      </c>
      <c r="F75" s="24" t="s">
        <v>16</v>
      </c>
      <c r="G75" s="25"/>
      <c r="H75" s="15">
        <f>H76+H77</f>
        <v>611804.6</v>
      </c>
      <c r="I75" s="15">
        <f>I76+I77</f>
        <v>0</v>
      </c>
    </row>
    <row r="76" spans="1:11" s="9" customFormat="1" ht="15">
      <c r="A76" s="26" t="s">
        <v>18</v>
      </c>
      <c r="B76" s="24" t="s">
        <v>22</v>
      </c>
      <c r="C76" s="25" t="s">
        <v>19</v>
      </c>
      <c r="D76" s="25" t="s">
        <v>20</v>
      </c>
      <c r="E76" s="25" t="s">
        <v>38</v>
      </c>
      <c r="F76" s="25" t="s">
        <v>16</v>
      </c>
      <c r="G76" s="24" t="s">
        <v>9</v>
      </c>
      <c r="H76" s="15">
        <v>4737.2</v>
      </c>
      <c r="I76" s="15">
        <v>0</v>
      </c>
      <c r="J76" s="10"/>
      <c r="K76" s="10"/>
    </row>
    <row r="77" spans="1:11" s="9" customFormat="1" ht="15">
      <c r="A77" s="26" t="s">
        <v>28</v>
      </c>
      <c r="B77" s="24" t="s">
        <v>22</v>
      </c>
      <c r="C77" s="25" t="s">
        <v>19</v>
      </c>
      <c r="D77" s="25" t="s">
        <v>20</v>
      </c>
      <c r="E77" s="25" t="s">
        <v>38</v>
      </c>
      <c r="F77" s="25" t="s">
        <v>16</v>
      </c>
      <c r="G77" s="24" t="s">
        <v>27</v>
      </c>
      <c r="H77" s="15">
        <v>607067.4</v>
      </c>
      <c r="I77" s="15">
        <v>0</v>
      </c>
      <c r="J77" s="10"/>
      <c r="K77" s="10"/>
    </row>
    <row r="78" spans="1:11" s="9" customFormat="1" ht="60">
      <c r="A78" s="50" t="s">
        <v>63</v>
      </c>
      <c r="B78" s="24" t="s">
        <v>22</v>
      </c>
      <c r="C78" s="25" t="s">
        <v>19</v>
      </c>
      <c r="D78" s="25" t="s">
        <v>20</v>
      </c>
      <c r="E78" s="25" t="s">
        <v>38</v>
      </c>
      <c r="F78" s="24" t="s">
        <v>16</v>
      </c>
      <c r="G78" s="25"/>
      <c r="H78" s="15">
        <f>H79+H80</f>
        <v>0</v>
      </c>
      <c r="I78" s="15">
        <f>I79+I80</f>
        <v>667626</v>
      </c>
    </row>
    <row r="79" spans="1:11" s="9" customFormat="1" ht="15">
      <c r="A79" s="26" t="s">
        <v>18</v>
      </c>
      <c r="B79" s="24" t="s">
        <v>22</v>
      </c>
      <c r="C79" s="25" t="s">
        <v>19</v>
      </c>
      <c r="D79" s="25" t="s">
        <v>20</v>
      </c>
      <c r="E79" s="25" t="s">
        <v>38</v>
      </c>
      <c r="F79" s="25" t="s">
        <v>16</v>
      </c>
      <c r="G79" s="24" t="s">
        <v>9</v>
      </c>
      <c r="H79" s="15">
        <v>0</v>
      </c>
      <c r="I79" s="15">
        <v>0</v>
      </c>
      <c r="J79" s="10"/>
      <c r="K79" s="10"/>
    </row>
    <row r="80" spans="1:11" s="9" customFormat="1" ht="15">
      <c r="A80" s="26" t="s">
        <v>28</v>
      </c>
      <c r="B80" s="24" t="s">
        <v>22</v>
      </c>
      <c r="C80" s="25" t="s">
        <v>19</v>
      </c>
      <c r="D80" s="25" t="s">
        <v>20</v>
      </c>
      <c r="E80" s="25" t="s">
        <v>38</v>
      </c>
      <c r="F80" s="25" t="s">
        <v>16</v>
      </c>
      <c r="G80" s="24" t="s">
        <v>27</v>
      </c>
      <c r="H80" s="15">
        <v>0</v>
      </c>
      <c r="I80" s="15">
        <v>667626</v>
      </c>
      <c r="J80" s="10"/>
      <c r="K80" s="10"/>
    </row>
    <row r="81" spans="1:11" s="7" customFormat="1" ht="15.75">
      <c r="A81" s="62"/>
      <c r="B81" s="63"/>
      <c r="C81" s="64"/>
      <c r="D81" s="64"/>
      <c r="E81" s="64"/>
      <c r="F81" s="64"/>
      <c r="G81" s="63"/>
      <c r="H81" s="65"/>
      <c r="I81" s="65"/>
      <c r="J81" s="6"/>
      <c r="K81" s="6"/>
    </row>
    <row r="82" spans="1:11" s="5" customFormat="1" ht="15.75">
      <c r="A82" s="66" t="s">
        <v>64</v>
      </c>
      <c r="B82" s="66"/>
      <c r="C82" s="66"/>
      <c r="D82" s="66"/>
      <c r="E82" s="66"/>
      <c r="F82" s="66"/>
      <c r="G82" s="66"/>
      <c r="H82" s="67"/>
      <c r="I82" s="66" t="s">
        <v>65</v>
      </c>
    </row>
    <row r="85" spans="1:11">
      <c r="A85" s="28"/>
      <c r="B85" s="28"/>
      <c r="C85" s="28"/>
      <c r="D85" s="28"/>
      <c r="E85" s="28"/>
      <c r="F85" s="28"/>
      <c r="G85" s="28"/>
      <c r="H85" s="29"/>
      <c r="I85" s="29"/>
    </row>
  </sheetData>
  <mergeCells count="6">
    <mergeCell ref="A1:I1"/>
    <mergeCell ref="A2:I2"/>
    <mergeCell ref="A3:I3"/>
    <mergeCell ref="A4:I4"/>
    <mergeCell ref="A5:I5"/>
    <mergeCell ref="F6:I6"/>
  </mergeCells>
  <phoneticPr fontId="1" type="noConversion"/>
  <pageMargins left="1.1811023622047245" right="0.39370078740157483" top="0.78740157480314965" bottom="0.78740157480314965" header="0" footer="0"/>
  <pageSetup paperSize="9" scale="3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Вед.свод</vt:lpstr>
      <vt:lpstr>Вед.свод!Заголовки_для_печати</vt:lpstr>
      <vt:lpstr>Вед.свод!Область_печати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Суслова</cp:lastModifiedBy>
  <cp:lastPrinted>2025-12-08T13:42:17Z</cp:lastPrinted>
  <dcterms:created xsi:type="dcterms:W3CDTF">2013-11-29T08:39:22Z</dcterms:created>
  <dcterms:modified xsi:type="dcterms:W3CDTF">2026-03-03T13:05:32Z</dcterms:modified>
</cp:coreProperties>
</file>